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'PrintSheet'!$A$1:$AI$29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<sst xmlns="http://schemas.openxmlformats.org/spreadsheetml/2006/main" count="537" uniqueCount="300">
  <si>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</si>
  <si>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</si>
  <si>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</si>
  <si>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</si>
  <si>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</si>
  <si>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</si>
  <si>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</si>
  <si>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</si>
  <si>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</si>
  <si>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</si>
  <si>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</si>
  <si>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</si>
  <si>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</si>
  <si>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</si>
  <si>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</si>
  <si>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</si>
  <si>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</si>
  <si>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</si>
  <si>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</si>
  <si>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</si>
  <si>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</si>
  <si>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</si>
  <si>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</si>
  <si>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</si>
  <si>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</si>
  <si>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</si>
  <si>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</si>
  <si>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</si>
  <si>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</si>
  <si>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</si>
  <si>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</si>
  <si>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</si>
  <si>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</si>
  <si>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</si>
  <si>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</si>
  <si>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</si>
  <si>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</si>
  <si>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</si>
  <si>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</si>
  <si>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</si>
  <si>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</si>
  <si>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</si>
  <si>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</si>
  <si>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</si>
  <si>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</si>
  <si>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</si>
  <si>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</si>
  <si>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</si>
  <si>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</si>
  <si>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</si>
  <si>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</si>
  <si>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</si>
  <si>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</si>
  <si>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</si>
  <si>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</si>
  <si>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</si>
  <si>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</si>
  <si>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</si>
  <si>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</si>
  <si>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</si>
  <si>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</si>
  <si>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</si>
  <si>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</si>
  <si>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</si>
  <si>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</si>
  <si>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</si>
  <si>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</si>
  <si>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</si>
  <si>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</si>
  <si>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</si>
  <si>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</si>
  <si>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</si>
  <si>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</si>
  <si>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</si>
  <si>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</si>
  <si>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</si>
  <si>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</si>
  <si>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</si>
  <si>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</si>
  <si>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</si>
  <si>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</si>
  <si>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</si>
  <si>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</si>
  <si>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</si>
  <si>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</si>
  <si>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</si>
  <si>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</si>
  <si>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</si>
  <si>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</si>
  <si>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</si>
  <si>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</si>
  <si>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</si>
  <si>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</si>
  <si>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</si>
  <si>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</si>
  <si>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</si>
  <si>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</si>
  <si>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</si>
  <si>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</si>
  <si>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</si>
  <si>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</si>
  <si>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</si>
  <si>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</si>
  <si>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</si>
  <si>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</si>
  <si>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</si>
  <si>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</si>
  <si>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</si>
  <si>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</si>
  <si>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</si>
  <si>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</si>
  <si>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</si>
  <si>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</si>
  <si>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</si>
  <si>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</si>
  <si>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</si>
  <si>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</si>
  <si>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</si>
  <si>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</si>
  <si>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</si>
  <si>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</si>
  <si>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</si>
  <si>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</si>
  <si>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</si>
  <si>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</si>
  <si>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</si>
  <si>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</si>
  <si>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</si>
  <si>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</si>
  <si>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</si>
  <si>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</si>
  <si>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</si>
  <si>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</si>
  <si>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</si>
  <si>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</si>
  <si>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</si>
  <si>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</si>
  <si>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</si>
  <si>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</si>
  <si>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</si>
  <si>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</si>
  <si>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</si>
  <si>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</si>
  <si>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</si>
  <si>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</si>
  <si>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</si>
  <si>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</si>
  <si>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</si>
  <si>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</si>
  <si>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</si>
  <si>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</si>
  <si>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</si>
  <si>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</si>
  <si>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</si>
  <si>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</si>
  <si>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</si>
  <si>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</si>
  <si>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</si>
  <si>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</si>
  <si>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</si>
  <si>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</si>
  <si>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</si>
  <si>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</si>
  <si>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</si>
  <si>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</si>
  <si>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</si>
  <si>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</si>
  <si>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</si>
  <si>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</si>
  <si>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</si>
  <si>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</si>
  <si>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</si>
  <si>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</si>
  <si>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</si>
  <si>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</si>
  <si>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</si>
  <si>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</si>
  <si>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</si>
  <si>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</si>
  <si>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</si>
  <si>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</si>
  <si>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</si>
  <si>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</si>
  <si>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</si>
  <si>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</si>
  <si>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</si>
  <si>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</si>
  <si>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</si>
  <si>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</si>
  <si>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</si>
  <si>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</si>
  <si>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</si>
  <si>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</si>
  <si>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</si>
  <si>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</si>
  <si>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</si>
  <si>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</si>
  <si>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</si>
  <si>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</si>
  <si>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</si>
  <si>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</si>
  <si>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</si>
  <si>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</si>
  <si>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</si>
  <si>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</si>
  <si>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</si>
  <si>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</si>
  <si>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</si>
  <si>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</si>
  <si>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</si>
  <si>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</si>
  <si>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</si>
  <si>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</si>
  <si>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</si>
  <si>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</si>
  <si>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</si>
  <si>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</si>
  <si>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</si>
  <si>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</si>
  <si>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</si>
  <si>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</si>
  <si>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</si>
  <si>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</si>
  <si>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</si>
  <si>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</si>
  <si>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</si>
  <si>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</si>
  <si>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</si>
  <si>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</si>
  <si>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</si>
  <si>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</si>
  <si>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</si>
  <si>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</si>
  <si>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</si>
  <si>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</si>
  <si>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</si>
  <si>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</si>
  <si>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</si>
  <si>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</si>
  <si>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</si>
  <si>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</si>
  <si>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</si>
  <si>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</si>
  <si>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</si>
  <si>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</si>
  <si>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</si>
  <si>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</si>
  <si>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</si>
  <si>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</si>
  <si>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</si>
  <si>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</si>
  <si>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</si>
  <si>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</si>
  <si>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</si>
  <si>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</si>
  <si>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</si>
  <si>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</si>
  <si>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</si>
  <si>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</si>
  <si>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</si>
  <si>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</si>
  <si>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</si>
  <si>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</si>
  <si>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</si>
  <si>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</si>
  <si>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</si>
  <si>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</si>
  <si>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</si>
  <si>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</si>
  <si>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</si>
  <si>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</si>
  <si>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</si>
  <si>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</si>
  <si>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</si>
  <si>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</si>
  <si>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MAARIYAH TAHIR</t>
  </si>
  <si>
    <t>RAW</t>
  </si>
  <si>
    <t>M5</t>
  </si>
  <si>
    <t>BEST BENCH</t>
  </si>
  <si>
    <t>RICHIE POWER</t>
  </si>
  <si>
    <t>S/PLY</t>
  </si>
  <si>
    <t>CHRIS PHELPS</t>
  </si>
  <si>
    <t>BEN KELLY</t>
  </si>
  <si>
    <t>WAYNE HEALY</t>
  </si>
  <si>
    <t>TEEN</t>
  </si>
  <si>
    <t>BILL KIDD</t>
  </si>
  <si>
    <t>M6</t>
  </si>
  <si>
    <t>PAVEL ZHUKOV</t>
  </si>
  <si>
    <t>RAINER ALTMAE</t>
  </si>
  <si>
    <t>BILL HEALY</t>
  </si>
  <si>
    <t>TOM MURRAY</t>
  </si>
  <si>
    <t>M4</t>
  </si>
  <si>
    <t>SEAN CREGAN</t>
  </si>
  <si>
    <t>IR</t>
  </si>
  <si>
    <t>GB</t>
  </si>
  <si>
    <t>RUS</t>
  </si>
  <si>
    <t>HOL</t>
  </si>
  <si>
    <t>BILLY HUTCHISON</t>
  </si>
  <si>
    <t>COERT (COURT) HOPPENBROWERS</t>
  </si>
  <si>
    <t>NICOLA TWINING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</si>
</sst>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178" fontId="10" fillId="41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2" borderId="14" xfId="0" applyNumberFormat="1" applyFont="1" applyFill="1" applyBorder="1" applyAlignment="1" applyProtection="1">
      <alignment horizontal="center" vertical="center"/>
      <protection/>
    </xf>
    <xf numFmtId="178" fontId="8" fillId="42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3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7530930"/>
        <c:axId val="49872123"/>
      </c:barChart>
      <c:catAx>
        <c:axId val="7530930"/>
        <c:scaling>
          <c:orientation val="minMax"/>
        </c:scaling>
        <c:axPos val="l"/>
        <c:delete val="1"/>
        <c:majorTickMark val="out"/>
        <c:minorTickMark val="none"/>
        <c:tickLblPos val="none"/>
        <c:crossAx val="49872123"/>
        <c:crosses val="autoZero"/>
        <c:auto val="1"/>
        <c:lblOffset val="100"/>
        <c:tickLblSkip val="1"/>
        <c:noMultiLvlLbl val="0"/>
      </c:catAx>
      <c:valAx>
        <c:axId val="49872123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7530930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14"/>
      <c r="D2" s="315"/>
      <c r="E2" s="315"/>
      <c r="F2" s="315"/>
      <c r="G2" s="315"/>
      <c r="H2" s="316"/>
      <c r="K2" s="317"/>
      <c r="L2" s="318"/>
      <c r="M2" s="284"/>
      <c r="O2" s="314" t="s">
        <v>63</v>
      </c>
      <c r="P2" s="315"/>
      <c r="Q2" s="316"/>
      <c r="S2" s="283" t="s">
        <v>153</v>
      </c>
      <c r="T2" s="284"/>
    </row>
    <row r="3" ht="13.5" thickBot="1"/>
    <row r="4" spans="3:20" ht="13.5" customHeight="1">
      <c r="C4" s="295" t="s">
        <v>82</v>
      </c>
      <c r="D4" s="296"/>
      <c r="E4" s="296"/>
      <c r="F4" s="296"/>
      <c r="G4" s="331"/>
      <c r="H4" s="342" t="s">
        <v>223</v>
      </c>
      <c r="K4" s="325" t="s">
        <v>128</v>
      </c>
      <c r="L4" s="326"/>
      <c r="M4" s="327"/>
      <c r="O4" s="295" t="s">
        <v>130</v>
      </c>
      <c r="P4" s="296"/>
      <c r="Q4" s="297"/>
      <c r="S4" s="285" t="s">
        <v>78</v>
      </c>
      <c r="T4" s="287" t="s">
        <v>154</v>
      </c>
    </row>
    <row r="5" spans="3:20" ht="13.5" customHeight="1">
      <c r="C5" s="298"/>
      <c r="D5" s="299"/>
      <c r="E5" s="299"/>
      <c r="F5" s="299"/>
      <c r="G5" s="332"/>
      <c r="H5" s="343"/>
      <c r="K5" s="328"/>
      <c r="L5" s="329"/>
      <c r="M5" s="330"/>
      <c r="O5" s="298"/>
      <c r="P5" s="299"/>
      <c r="Q5" s="300"/>
      <c r="S5" s="286"/>
      <c r="T5" s="288"/>
    </row>
    <row r="6" spans="3:20" ht="13.5" customHeight="1">
      <c r="C6" s="276" t="s">
        <v>62</v>
      </c>
      <c r="D6" s="277"/>
      <c r="E6" s="277"/>
      <c r="F6" s="277" t="s">
        <v>76</v>
      </c>
      <c r="G6" s="277"/>
      <c r="H6" s="301"/>
      <c r="K6" s="319" t="s">
        <v>209</v>
      </c>
      <c r="L6" s="320"/>
      <c r="M6" s="321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2"/>
      <c r="L7" s="323"/>
      <c r="M7" s="324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76" t="s">
        <v>81</v>
      </c>
      <c r="D21" s="277"/>
      <c r="E21" s="214">
        <v>1</v>
      </c>
      <c r="F21" s="277" t="s">
        <v>81</v>
      </c>
      <c r="G21" s="27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2" t="s">
        <v>62</v>
      </c>
      <c r="F22" s="214" t="s">
        <v>79</v>
      </c>
      <c r="G22" s="233">
        <v>30</v>
      </c>
      <c r="H22" s="306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3"/>
      <c r="F23" s="236" t="s">
        <v>80</v>
      </c>
      <c r="G23" s="237">
        <v>25</v>
      </c>
      <c r="H23" s="307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25" t="s">
        <v>192</v>
      </c>
      <c r="E25" s="326"/>
      <c r="F25" s="327"/>
      <c r="G25" s="304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3"/>
      <c r="E26" s="334"/>
      <c r="F26" s="335"/>
      <c r="G26" s="305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36" t="s">
        <v>152</v>
      </c>
      <c r="E28" s="337"/>
      <c r="F28" s="337"/>
      <c r="G28" s="338"/>
      <c r="H28" s="9"/>
      <c r="I28" s="7"/>
      <c r="K28" s="289" t="s">
        <v>159</v>
      </c>
      <c r="L28" s="290"/>
      <c r="M28" s="291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39"/>
      <c r="E29" s="340"/>
      <c r="F29" s="340"/>
      <c r="G29" s="341"/>
      <c r="H29" s="9"/>
      <c r="I29" s="7"/>
      <c r="K29" s="292"/>
      <c r="L29" s="293"/>
      <c r="M29" s="294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08" t="s">
        <v>210</v>
      </c>
      <c r="L30" s="309"/>
      <c r="M30" s="310"/>
      <c r="O30" s="216" t="s">
        <v>268</v>
      </c>
      <c r="P30" s="217" t="s">
        <v>234</v>
      </c>
      <c r="Q30" s="218">
        <v>1</v>
      </c>
    </row>
    <row r="31" spans="11:17" ht="15">
      <c r="K31" s="311"/>
      <c r="L31" s="312"/>
      <c r="M31" s="313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80" t="s">
        <v>195</v>
      </c>
      <c r="D33" s="281"/>
      <c r="E33" s="281"/>
      <c r="F33" s="281" t="s">
        <v>204</v>
      </c>
      <c r="G33" s="281"/>
      <c r="H33" s="282"/>
      <c r="O33" s="216" t="s">
        <v>271</v>
      </c>
      <c r="P33" s="217" t="s">
        <v>237</v>
      </c>
      <c r="Q33" s="218">
        <v>1</v>
      </c>
    </row>
    <row r="34" spans="3:17" ht="15.75">
      <c r="C34" s="274" t="s">
        <v>196</v>
      </c>
      <c r="D34" s="275"/>
      <c r="E34" s="278" t="s">
        <v>197</v>
      </c>
      <c r="F34" s="278"/>
      <c r="G34" s="278"/>
      <c r="H34" s="279"/>
      <c r="O34" s="238" t="s">
        <v>240</v>
      </c>
      <c r="P34" s="239" t="s">
        <v>238</v>
      </c>
      <c r="Q34" s="240">
        <v>1</v>
      </c>
    </row>
    <row r="35" spans="3:17" ht="15.75">
      <c r="C35" s="274" t="s">
        <v>198</v>
      </c>
      <c r="D35" s="275"/>
      <c r="E35" s="263" t="s">
        <v>199</v>
      </c>
      <c r="F35" s="264"/>
      <c r="G35" s="264"/>
      <c r="H35" s="265"/>
      <c r="O35" s="238" t="s">
        <v>241</v>
      </c>
      <c r="P35" s="239" t="s">
        <v>239</v>
      </c>
      <c r="Q35" s="240">
        <v>1</v>
      </c>
    </row>
    <row r="36" spans="3:8" ht="13.5" thickBot="1">
      <c r="C36" s="272" t="s">
        <v>200</v>
      </c>
      <c r="D36" s="273"/>
      <c r="E36" s="266" t="s">
        <v>202</v>
      </c>
      <c r="F36" s="267"/>
      <c r="G36" s="267"/>
      <c r="H36" s="268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70" t="s">
        <v>201</v>
      </c>
      <c r="F38" s="271"/>
      <c r="G38" s="210"/>
      <c r="H38" s="210"/>
      <c r="O38" s="8"/>
      <c r="P38" s="128"/>
      <c r="Q38" s="125"/>
    </row>
    <row r="39" spans="3:17" ht="12.75">
      <c r="C39" s="269"/>
      <c r="D39" s="269"/>
      <c r="E39" s="269"/>
      <c r="F39" s="269"/>
      <c r="G39" s="269"/>
      <c r="H39" s="269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8"/>
  <sheetViews>
    <sheetView showZeros="0" tabSelected="1" zoomScalePageLayoutView="0" workbookViewId="0" topLeftCell="C1">
      <pane ySplit="2" topLeftCell="A16" activePane="bottomLeft" state="frozen"/>
      <selection pane="topLeft" activeCell="B1" sqref="B1"/>
      <selection pane="bottomLeft" activeCell="X10" sqref="X9:X1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5">
        <f>Setup!C2</f>
        <v>0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7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41" t="s">
        <v>283</v>
      </c>
      <c r="D3" s="242" t="s">
        <v>293</v>
      </c>
      <c r="E3" s="242" t="s">
        <v>284</v>
      </c>
      <c r="F3" s="242">
        <v>58</v>
      </c>
      <c r="G3" s="242">
        <v>60</v>
      </c>
      <c r="H3" s="243" t="s">
        <v>276</v>
      </c>
      <c r="I3" s="242"/>
      <c r="J3" s="242"/>
      <c r="K3" s="242">
        <v>125</v>
      </c>
      <c r="L3" s="242">
        <v>135</v>
      </c>
      <c r="M3" s="245">
        <v>145</v>
      </c>
      <c r="N3" s="242"/>
      <c r="O3" s="242"/>
      <c r="P3" s="242"/>
      <c r="Q3" s="242">
        <v>55</v>
      </c>
      <c r="R3" s="242">
        <v>60</v>
      </c>
      <c r="S3" s="245">
        <v>65</v>
      </c>
      <c r="T3" s="242"/>
      <c r="U3" s="242"/>
      <c r="V3" s="242"/>
      <c r="W3" s="245">
        <v>151</v>
      </c>
      <c r="X3" s="251">
        <v>155</v>
      </c>
      <c r="Y3" s="251">
        <v>160</v>
      </c>
      <c r="Z3" s="251">
        <v>162.5</v>
      </c>
      <c r="AA3" s="242"/>
      <c r="AB3" s="247">
        <f>L3+R3+Z3</f>
        <v>357.5</v>
      </c>
      <c r="AC3" s="248">
        <v>314.67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41" t="s">
        <v>275</v>
      </c>
      <c r="D4" s="242" t="s">
        <v>294</v>
      </c>
      <c r="E4" s="242" t="s">
        <v>272</v>
      </c>
      <c r="F4" s="242">
        <v>61.4</v>
      </c>
      <c r="G4" s="242">
        <v>67.5</v>
      </c>
      <c r="H4" s="243" t="s">
        <v>276</v>
      </c>
      <c r="I4" s="242"/>
      <c r="J4" s="242"/>
      <c r="K4" s="242">
        <v>90</v>
      </c>
      <c r="L4" s="242">
        <v>100</v>
      </c>
      <c r="M4" s="245">
        <v>113</v>
      </c>
      <c r="N4" s="242"/>
      <c r="O4" s="242"/>
      <c r="P4" s="242"/>
      <c r="Q4" s="242">
        <v>45</v>
      </c>
      <c r="R4" s="242">
        <v>50</v>
      </c>
      <c r="S4" s="245">
        <v>55</v>
      </c>
      <c r="T4" s="242"/>
      <c r="U4" s="242"/>
      <c r="V4" s="242"/>
      <c r="W4" s="251">
        <v>130</v>
      </c>
      <c r="X4" s="245">
        <v>145</v>
      </c>
      <c r="Y4" s="245">
        <v>145</v>
      </c>
      <c r="Z4" s="242"/>
      <c r="AA4" s="242"/>
      <c r="AB4" s="247">
        <f>L4+R4+W4</f>
        <v>280</v>
      </c>
      <c r="AC4" s="248">
        <v>306.66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41" t="s">
        <v>288</v>
      </c>
      <c r="D5" s="242" t="s">
        <v>293</v>
      </c>
      <c r="E5" s="242" t="s">
        <v>272</v>
      </c>
      <c r="F5" s="242">
        <v>65.5</v>
      </c>
      <c r="G5" s="242">
        <v>67.5</v>
      </c>
      <c r="H5" s="243" t="s">
        <v>276</v>
      </c>
      <c r="I5" s="242"/>
      <c r="J5" s="242"/>
      <c r="K5" s="242">
        <v>160</v>
      </c>
      <c r="L5" s="245">
        <v>175</v>
      </c>
      <c r="M5" s="245">
        <v>175</v>
      </c>
      <c r="N5" s="242"/>
      <c r="O5" s="242"/>
      <c r="P5" s="242"/>
      <c r="Q5" s="242">
        <v>115</v>
      </c>
      <c r="R5" s="251">
        <v>125</v>
      </c>
      <c r="S5" s="251">
        <v>127.5</v>
      </c>
      <c r="T5" s="245">
        <v>130</v>
      </c>
      <c r="U5" s="242"/>
      <c r="V5" s="242"/>
      <c r="W5" s="251">
        <v>180</v>
      </c>
      <c r="X5" s="251">
        <v>190</v>
      </c>
      <c r="Y5" s="251">
        <v>200</v>
      </c>
      <c r="Z5" s="245">
        <v>205</v>
      </c>
      <c r="AA5" s="242"/>
      <c r="AB5" s="247">
        <f>K5+S5+Y5</f>
        <v>487.5</v>
      </c>
      <c r="AC5" s="248">
        <v>385.17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41" t="s">
        <v>287</v>
      </c>
      <c r="D6" s="242" t="s">
        <v>295</v>
      </c>
      <c r="E6" s="242" t="s">
        <v>273</v>
      </c>
      <c r="F6" s="242">
        <v>71.7</v>
      </c>
      <c r="G6" s="242">
        <v>75</v>
      </c>
      <c r="H6" s="243" t="s">
        <v>276</v>
      </c>
      <c r="I6" s="242"/>
      <c r="J6" s="242"/>
      <c r="K6" s="242">
        <v>160</v>
      </c>
      <c r="L6" s="245">
        <v>182.5</v>
      </c>
      <c r="M6" s="245">
        <v>182.5</v>
      </c>
      <c r="N6" s="242"/>
      <c r="O6" s="242"/>
      <c r="P6" s="242"/>
      <c r="Q6" s="242">
        <v>100</v>
      </c>
      <c r="R6" s="242">
        <v>120</v>
      </c>
      <c r="S6" s="245">
        <v>128</v>
      </c>
      <c r="T6" s="242"/>
      <c r="U6" s="242"/>
      <c r="V6" s="242"/>
      <c r="W6" s="245">
        <v>160</v>
      </c>
      <c r="X6" s="242">
        <v>160</v>
      </c>
      <c r="Y6" s="251">
        <v>182</v>
      </c>
      <c r="Z6" s="251">
        <v>200</v>
      </c>
      <c r="AA6" s="242"/>
      <c r="AB6" s="247">
        <f>K6+R6+Z6</f>
        <v>480</v>
      </c>
      <c r="AC6" s="248">
        <v>353.28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41" t="s">
        <v>297</v>
      </c>
      <c r="D7" s="242" t="s">
        <v>293</v>
      </c>
      <c r="E7" s="242" t="s">
        <v>272</v>
      </c>
      <c r="F7" s="242">
        <v>73.6</v>
      </c>
      <c r="G7" s="242">
        <v>75</v>
      </c>
      <c r="H7" s="243" t="s">
        <v>276</v>
      </c>
      <c r="I7" s="242"/>
      <c r="J7" s="242"/>
      <c r="K7" s="245">
        <v>180</v>
      </c>
      <c r="L7" s="242">
        <v>180</v>
      </c>
      <c r="M7" s="242">
        <v>190</v>
      </c>
      <c r="N7" s="242"/>
      <c r="O7" s="242"/>
      <c r="P7" s="242"/>
      <c r="Q7" s="242">
        <v>112</v>
      </c>
      <c r="R7" s="245">
        <v>120</v>
      </c>
      <c r="S7" s="242">
        <v>120</v>
      </c>
      <c r="T7" s="242"/>
      <c r="U7" s="242"/>
      <c r="V7" s="242"/>
      <c r="W7" s="251">
        <v>215</v>
      </c>
      <c r="X7" s="251">
        <v>225</v>
      </c>
      <c r="Y7" s="245">
        <v>235</v>
      </c>
      <c r="Z7" s="242"/>
      <c r="AA7" s="242"/>
      <c r="AB7" s="262">
        <f>M7+S7+X7</f>
        <v>535</v>
      </c>
      <c r="AC7" s="248">
        <v>386.32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41" t="s">
        <v>281</v>
      </c>
      <c r="D8" s="242" t="s">
        <v>294</v>
      </c>
      <c r="E8" s="242" t="s">
        <v>272</v>
      </c>
      <c r="F8" s="242">
        <v>74.6</v>
      </c>
      <c r="G8" s="242">
        <v>75</v>
      </c>
      <c r="H8" s="243" t="s">
        <v>280</v>
      </c>
      <c r="I8" s="242"/>
      <c r="J8" s="242"/>
      <c r="K8" s="242">
        <v>220</v>
      </c>
      <c r="L8" s="242">
        <v>240</v>
      </c>
      <c r="M8" s="245">
        <v>251</v>
      </c>
      <c r="N8" s="242"/>
      <c r="O8" s="242"/>
      <c r="P8" s="242"/>
      <c r="Q8" s="242">
        <v>130</v>
      </c>
      <c r="R8" s="242">
        <v>140</v>
      </c>
      <c r="S8" s="245">
        <v>155</v>
      </c>
      <c r="T8" s="242"/>
      <c r="U8" s="242"/>
      <c r="V8" s="242"/>
      <c r="W8" s="251">
        <v>240</v>
      </c>
      <c r="X8" s="251">
        <v>260</v>
      </c>
      <c r="Y8" s="245">
        <v>270</v>
      </c>
      <c r="Z8" s="242"/>
      <c r="AA8" s="242"/>
      <c r="AB8" s="247">
        <f>L8+R8+X8</f>
        <v>640</v>
      </c>
      <c r="AC8" s="248">
        <v>457.73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292</v>
      </c>
      <c r="D9" s="242" t="s">
        <v>293</v>
      </c>
      <c r="E9" s="242" t="s">
        <v>274</v>
      </c>
      <c r="F9" s="242">
        <v>75</v>
      </c>
      <c r="G9" s="242">
        <v>75</v>
      </c>
      <c r="H9" s="243" t="s">
        <v>276</v>
      </c>
      <c r="I9" s="242"/>
      <c r="J9" s="242"/>
      <c r="K9" s="242">
        <v>185</v>
      </c>
      <c r="L9" s="251">
        <v>200</v>
      </c>
      <c r="M9" s="245">
        <v>210</v>
      </c>
      <c r="N9" s="242"/>
      <c r="O9" s="242"/>
      <c r="P9" s="242"/>
      <c r="Q9" s="242">
        <v>105</v>
      </c>
      <c r="R9" s="242">
        <v>110</v>
      </c>
      <c r="S9" s="245">
        <v>115</v>
      </c>
      <c r="T9" s="242"/>
      <c r="U9" s="242"/>
      <c r="V9" s="242"/>
      <c r="W9" s="242">
        <v>200</v>
      </c>
      <c r="X9" s="251">
        <v>212</v>
      </c>
      <c r="Y9" s="251">
        <v>217.5</v>
      </c>
      <c r="Z9" s="245">
        <v>220</v>
      </c>
      <c r="AA9" s="242"/>
      <c r="AB9" s="262">
        <f>L9+R9+Y9</f>
        <v>527.5</v>
      </c>
      <c r="AC9" s="248">
        <v>375.9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/>
      <c r="D10" s="242"/>
      <c r="E10" s="242"/>
      <c r="F10" s="242"/>
      <c r="G10" s="242"/>
      <c r="H10" s="243"/>
      <c r="I10" s="242"/>
      <c r="J10" s="242"/>
      <c r="K10" s="242"/>
      <c r="L10" s="242"/>
      <c r="M10" s="242"/>
      <c r="N10" s="245"/>
      <c r="O10" s="242"/>
      <c r="P10" s="242"/>
      <c r="Q10" s="245"/>
      <c r="R10" s="242"/>
      <c r="S10" s="242"/>
      <c r="T10" s="242"/>
      <c r="U10" s="242"/>
      <c r="V10" s="242"/>
      <c r="W10" s="242"/>
      <c r="X10" s="242"/>
      <c r="Y10" s="245"/>
      <c r="Z10" s="242"/>
      <c r="AA10" s="242"/>
      <c r="AB10" s="247"/>
      <c r="AC10" s="248"/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41" t="s">
        <v>290</v>
      </c>
      <c r="D11" s="242" t="s">
        <v>294</v>
      </c>
      <c r="E11" s="242" t="s">
        <v>273</v>
      </c>
      <c r="F11" s="242">
        <v>82.3</v>
      </c>
      <c r="G11" s="242">
        <v>82.5</v>
      </c>
      <c r="H11" s="243" t="s">
        <v>280</v>
      </c>
      <c r="I11" s="242"/>
      <c r="J11" s="242"/>
      <c r="K11" s="242">
        <v>220</v>
      </c>
      <c r="L11" s="245">
        <v>230</v>
      </c>
      <c r="M11" s="245">
        <v>230</v>
      </c>
      <c r="N11" s="242"/>
      <c r="O11" s="242"/>
      <c r="P11" s="242"/>
      <c r="Q11" s="242">
        <v>105</v>
      </c>
      <c r="R11" s="242">
        <v>110</v>
      </c>
      <c r="S11" s="242">
        <v>115</v>
      </c>
      <c r="T11" s="242"/>
      <c r="U11" s="242"/>
      <c r="V11" s="242"/>
      <c r="W11" s="242">
        <v>210</v>
      </c>
      <c r="X11" s="245">
        <v>215</v>
      </c>
      <c r="Y11" s="245">
        <v>215</v>
      </c>
      <c r="Z11" s="242"/>
      <c r="AA11" s="242"/>
      <c r="AB11" s="247">
        <f>K11+S11+W11</f>
        <v>545</v>
      </c>
      <c r="AC11" s="248">
        <v>365.64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41" t="s">
        <v>299</v>
      </c>
      <c r="D12" s="242" t="s">
        <v>294</v>
      </c>
      <c r="E12" s="242" t="s">
        <v>272</v>
      </c>
      <c r="F12" s="242">
        <v>80.5</v>
      </c>
      <c r="G12" s="242">
        <v>82.5</v>
      </c>
      <c r="H12" s="243" t="s">
        <v>276</v>
      </c>
      <c r="I12" s="242"/>
      <c r="J12" s="242"/>
      <c r="K12" s="251">
        <v>140</v>
      </c>
      <c r="L12" s="245">
        <v>150</v>
      </c>
      <c r="M12" s="251">
        <v>150</v>
      </c>
      <c r="N12" s="242"/>
      <c r="O12" s="242"/>
      <c r="P12" s="242"/>
      <c r="Q12" s="242">
        <v>65</v>
      </c>
      <c r="R12" s="251">
        <v>70</v>
      </c>
      <c r="S12" s="245">
        <v>72.5</v>
      </c>
      <c r="T12" s="242"/>
      <c r="U12" s="242"/>
      <c r="V12" s="242"/>
      <c r="W12" s="245">
        <v>150</v>
      </c>
      <c r="X12" s="242">
        <v>150</v>
      </c>
      <c r="Y12" s="251">
        <v>160</v>
      </c>
      <c r="Z12" s="242"/>
      <c r="AA12" s="242"/>
      <c r="AB12" s="262">
        <f>M12+R12+Y12</f>
        <v>380</v>
      </c>
      <c r="AC12" s="248">
        <v>346.52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 t="s">
        <v>282</v>
      </c>
      <c r="D13" s="242" t="s">
        <v>293</v>
      </c>
      <c r="E13" s="242" t="s">
        <v>272</v>
      </c>
      <c r="F13" s="242">
        <v>80.8</v>
      </c>
      <c r="G13" s="242">
        <v>82.5</v>
      </c>
      <c r="H13" s="243" t="s">
        <v>276</v>
      </c>
      <c r="I13" s="242"/>
      <c r="J13" s="242"/>
      <c r="K13" s="242">
        <v>200</v>
      </c>
      <c r="L13" s="245">
        <v>220</v>
      </c>
      <c r="M13" s="242">
        <v>220</v>
      </c>
      <c r="N13" s="245">
        <v>232.5</v>
      </c>
      <c r="O13" s="242"/>
      <c r="P13" s="242"/>
      <c r="Q13" s="242">
        <v>125</v>
      </c>
      <c r="R13" s="242">
        <v>132.5</v>
      </c>
      <c r="S13" s="245">
        <v>135</v>
      </c>
      <c r="T13" s="242"/>
      <c r="U13" s="242"/>
      <c r="V13" s="242"/>
      <c r="W13" s="242">
        <v>235</v>
      </c>
      <c r="X13" s="242">
        <v>250</v>
      </c>
      <c r="Y13" s="245">
        <v>260</v>
      </c>
      <c r="Z13" s="242"/>
      <c r="AA13" s="242"/>
      <c r="AB13" s="247">
        <f>M13+R13+X13</f>
        <v>602.5</v>
      </c>
      <c r="AC13" s="248">
        <v>408.8</v>
      </c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41" t="s">
        <v>279</v>
      </c>
      <c r="D14" s="242" t="s">
        <v>293</v>
      </c>
      <c r="E14" s="242" t="s">
        <v>272</v>
      </c>
      <c r="F14" s="242">
        <v>81.3</v>
      </c>
      <c r="G14" s="242">
        <v>82.5</v>
      </c>
      <c r="H14" s="243" t="s">
        <v>280</v>
      </c>
      <c r="I14" s="242"/>
      <c r="J14" s="242"/>
      <c r="K14" s="245">
        <v>280</v>
      </c>
      <c r="L14" s="245">
        <v>280</v>
      </c>
      <c r="M14" s="245">
        <v>280</v>
      </c>
      <c r="N14" s="242"/>
      <c r="O14" s="242"/>
      <c r="P14" s="242"/>
      <c r="Q14" s="242">
        <v>182.5</v>
      </c>
      <c r="R14" s="258"/>
      <c r="S14" s="259"/>
      <c r="T14" s="258"/>
      <c r="U14" s="242"/>
      <c r="V14" s="242"/>
      <c r="W14" s="242">
        <v>250</v>
      </c>
      <c r="X14" s="258"/>
      <c r="Y14" s="258"/>
      <c r="Z14" s="258"/>
      <c r="AA14" s="242"/>
      <c r="AB14" s="260"/>
      <c r="AC14" s="248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61" t="s">
        <v>298</v>
      </c>
      <c r="D15" s="242" t="s">
        <v>296</v>
      </c>
      <c r="E15" s="242" t="s">
        <v>291</v>
      </c>
      <c r="F15" s="242">
        <v>78.7</v>
      </c>
      <c r="G15" s="242">
        <v>82.5</v>
      </c>
      <c r="H15" s="243" t="s">
        <v>276</v>
      </c>
      <c r="I15" s="242"/>
      <c r="J15" s="242"/>
      <c r="K15" s="242">
        <v>170</v>
      </c>
      <c r="L15" s="251">
        <v>190</v>
      </c>
      <c r="M15" s="251">
        <v>200</v>
      </c>
      <c r="N15" s="242"/>
      <c r="O15" s="242"/>
      <c r="P15" s="242"/>
      <c r="Q15" s="242">
        <v>105</v>
      </c>
      <c r="R15" s="242">
        <v>115</v>
      </c>
      <c r="S15" s="251">
        <v>125</v>
      </c>
      <c r="T15" s="242"/>
      <c r="U15" s="242"/>
      <c r="V15" s="242"/>
      <c r="W15" s="242">
        <v>200</v>
      </c>
      <c r="X15" s="251">
        <v>225</v>
      </c>
      <c r="Y15" s="251">
        <v>235</v>
      </c>
      <c r="Z15" s="245"/>
      <c r="AA15" s="242"/>
      <c r="AB15" s="262">
        <f>M15+S15+Y15</f>
        <v>560</v>
      </c>
      <c r="AC15" s="248">
        <v>386.34</v>
      </c>
      <c r="AD15" s="248"/>
      <c r="AE15" s="249"/>
      <c r="AF15" s="249"/>
      <c r="AG15" s="248"/>
      <c r="AH15" s="248"/>
      <c r="AI15" s="250"/>
    </row>
    <row r="16" spans="2:35" s="246" customFormat="1" ht="14.25" customHeight="1">
      <c r="B16" s="242"/>
      <c r="C16" s="241" t="s">
        <v>289</v>
      </c>
      <c r="D16" s="242" t="s">
        <v>293</v>
      </c>
      <c r="E16" s="242" t="s">
        <v>277</v>
      </c>
      <c r="F16" s="242">
        <v>79.5</v>
      </c>
      <c r="G16" s="242">
        <v>82.5</v>
      </c>
      <c r="H16" s="243" t="s">
        <v>276</v>
      </c>
      <c r="I16" s="242"/>
      <c r="J16" s="242"/>
      <c r="K16" s="242">
        <v>210</v>
      </c>
      <c r="L16" s="242">
        <v>225</v>
      </c>
      <c r="M16" s="251">
        <v>231</v>
      </c>
      <c r="N16" s="245">
        <v>235</v>
      </c>
      <c r="O16" s="242"/>
      <c r="P16" s="242"/>
      <c r="Q16" s="242">
        <v>130</v>
      </c>
      <c r="R16" s="242">
        <v>145</v>
      </c>
      <c r="S16" s="245">
        <v>148</v>
      </c>
      <c r="T16" s="242"/>
      <c r="U16" s="242"/>
      <c r="V16" s="242"/>
      <c r="W16" s="245">
        <v>225</v>
      </c>
      <c r="X16" s="242">
        <v>225</v>
      </c>
      <c r="Y16" s="245">
        <v>235</v>
      </c>
      <c r="Z16" s="242"/>
      <c r="AA16" s="242"/>
      <c r="AB16" s="247">
        <f>M16+R16+X16</f>
        <v>601</v>
      </c>
      <c r="AC16" s="248">
        <v>411.93</v>
      </c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41" t="s">
        <v>285</v>
      </c>
      <c r="D17" s="242" t="s">
        <v>293</v>
      </c>
      <c r="E17" s="242" t="s">
        <v>286</v>
      </c>
      <c r="F17" s="242">
        <v>81.1</v>
      </c>
      <c r="G17" s="242">
        <v>82.5</v>
      </c>
      <c r="H17" s="243" t="s">
        <v>280</v>
      </c>
      <c r="I17" s="242"/>
      <c r="J17" s="242"/>
      <c r="K17" s="242">
        <v>160</v>
      </c>
      <c r="L17" s="242">
        <v>180</v>
      </c>
      <c r="M17" s="245">
        <v>200</v>
      </c>
      <c r="N17" s="242"/>
      <c r="O17" s="242"/>
      <c r="P17" s="242"/>
      <c r="Q17" s="242">
        <v>90</v>
      </c>
      <c r="R17" s="242">
        <v>95</v>
      </c>
      <c r="S17" s="245">
        <v>100</v>
      </c>
      <c r="T17" s="242"/>
      <c r="U17" s="242"/>
      <c r="V17" s="242"/>
      <c r="W17" s="242">
        <v>160</v>
      </c>
      <c r="X17" s="242">
        <v>180</v>
      </c>
      <c r="Y17" s="245">
        <v>218</v>
      </c>
      <c r="Z17" s="242"/>
      <c r="AA17" s="242"/>
      <c r="AB17" s="247">
        <f>L17+R17+X17</f>
        <v>455</v>
      </c>
      <c r="AC17" s="248">
        <v>307.99</v>
      </c>
      <c r="AD17" s="248"/>
      <c r="AE17" s="249"/>
      <c r="AF17" s="249"/>
      <c r="AG17" s="248"/>
      <c r="AH17" s="248"/>
      <c r="AI17" s="250"/>
    </row>
    <row r="18" spans="2:35" s="246" customFormat="1" ht="14.25" customHeight="1">
      <c r="B18" s="242"/>
      <c r="C18" s="241"/>
      <c r="D18" s="242"/>
      <c r="E18" s="242"/>
      <c r="F18" s="242"/>
      <c r="G18" s="242"/>
      <c r="H18" s="243"/>
      <c r="I18" s="242"/>
      <c r="J18" s="242"/>
      <c r="K18" s="242"/>
      <c r="L18" s="242"/>
      <c r="M18" s="242"/>
      <c r="N18" s="245"/>
      <c r="O18" s="242"/>
      <c r="P18" s="242"/>
      <c r="Q18" s="242"/>
      <c r="R18" s="245"/>
      <c r="S18" s="242"/>
      <c r="T18" s="245"/>
      <c r="U18" s="242"/>
      <c r="V18" s="242"/>
      <c r="W18" s="242"/>
      <c r="X18" s="242"/>
      <c r="Y18" s="245"/>
      <c r="Z18" s="242"/>
      <c r="AA18" s="242"/>
      <c r="AB18" s="247"/>
      <c r="AC18" s="248"/>
      <c r="AD18" s="248"/>
      <c r="AE18" s="249"/>
      <c r="AF18" s="249"/>
      <c r="AG18" s="248"/>
      <c r="AH18" s="248"/>
      <c r="AI18" s="250"/>
    </row>
    <row r="19" spans="2:35" s="246" customFormat="1" ht="14.25" customHeight="1">
      <c r="B19" s="242"/>
      <c r="C19" s="241"/>
      <c r="D19" s="242"/>
      <c r="E19" s="242"/>
      <c r="F19" s="242"/>
      <c r="G19" s="242"/>
      <c r="H19" s="243"/>
      <c r="I19" s="242"/>
      <c r="J19" s="242"/>
      <c r="K19" s="242"/>
      <c r="L19" s="242"/>
      <c r="M19" s="242"/>
      <c r="N19" s="245"/>
      <c r="O19" s="242"/>
      <c r="P19" s="242"/>
      <c r="Q19" s="242"/>
      <c r="R19" s="245"/>
      <c r="S19" s="242"/>
      <c r="T19" s="245"/>
      <c r="U19" s="242"/>
      <c r="V19" s="242"/>
      <c r="W19" s="242"/>
      <c r="X19" s="242"/>
      <c r="Y19" s="245"/>
      <c r="Z19" s="242"/>
      <c r="AA19" s="242"/>
      <c r="AB19" s="247"/>
      <c r="AC19" s="248"/>
      <c r="AD19" s="248"/>
      <c r="AE19" s="249"/>
      <c r="AF19" s="249"/>
      <c r="AG19" s="248"/>
      <c r="AH19" s="248"/>
      <c r="AI19" s="250"/>
    </row>
    <row r="20" spans="2:35" s="246" customFormat="1" ht="14.25" customHeight="1">
      <c r="B20" s="242"/>
      <c r="C20" s="241"/>
      <c r="D20" s="242"/>
      <c r="E20" s="242"/>
      <c r="F20" s="242"/>
      <c r="G20" s="242"/>
      <c r="H20" s="243"/>
      <c r="I20" s="242"/>
      <c r="J20" s="242"/>
      <c r="K20" s="245"/>
      <c r="L20" s="242"/>
      <c r="M20" s="242"/>
      <c r="N20" s="242"/>
      <c r="O20" s="242"/>
      <c r="P20" s="242"/>
      <c r="Q20" s="245"/>
      <c r="R20" s="242"/>
      <c r="S20" s="242"/>
      <c r="T20" s="245"/>
      <c r="U20" s="242"/>
      <c r="V20" s="242"/>
      <c r="W20" s="242"/>
      <c r="X20" s="242"/>
      <c r="Y20" s="242"/>
      <c r="Z20" s="242"/>
      <c r="AA20" s="242"/>
      <c r="AB20" s="247"/>
      <c r="AC20" s="248"/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/>
      <c r="D21" s="242"/>
      <c r="E21" s="242"/>
      <c r="F21" s="242"/>
      <c r="G21" s="242"/>
      <c r="H21" s="243"/>
      <c r="I21" s="242"/>
      <c r="J21" s="242"/>
      <c r="K21" s="242"/>
      <c r="L21" s="245"/>
      <c r="M21" s="245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7"/>
      <c r="AC21" s="248"/>
      <c r="AD21" s="248"/>
      <c r="AE21" s="249"/>
      <c r="AF21" s="249"/>
      <c r="AG21" s="248"/>
      <c r="AH21" s="248"/>
      <c r="AI21" s="250"/>
    </row>
    <row r="22" spans="2:35" s="246" customFormat="1" ht="14.25" customHeight="1">
      <c r="B22" s="242"/>
      <c r="C22" s="241"/>
      <c r="D22" s="242"/>
      <c r="E22" s="242"/>
      <c r="F22" s="242"/>
      <c r="G22" s="242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5"/>
      <c r="T22" s="242"/>
      <c r="U22" s="242"/>
      <c r="V22" s="242"/>
      <c r="W22" s="242"/>
      <c r="X22" s="242"/>
      <c r="Y22" s="242"/>
      <c r="Z22" s="242"/>
      <c r="AA22" s="242"/>
      <c r="AB22" s="247"/>
      <c r="AC22" s="253"/>
      <c r="AD22" s="248"/>
      <c r="AE22" s="249"/>
      <c r="AF22" s="249"/>
      <c r="AG22" s="248"/>
      <c r="AH22" s="248"/>
      <c r="AI22" s="250"/>
    </row>
    <row r="23" spans="2:35" s="246" customFormat="1" ht="15" customHeight="1">
      <c r="B23" s="242"/>
      <c r="C23" s="241"/>
      <c r="D23" s="242"/>
      <c r="E23" s="242"/>
      <c r="F23" s="242"/>
      <c r="G23" s="242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7"/>
      <c r="AC23" s="248"/>
      <c r="AD23" s="248"/>
      <c r="AE23" s="249"/>
      <c r="AF23" s="249"/>
      <c r="AG23" s="248"/>
      <c r="AH23" s="248"/>
      <c r="AI23" s="250"/>
    </row>
    <row r="24" spans="2:35" s="246" customFormat="1" ht="14.25" customHeight="1">
      <c r="B24" s="242"/>
      <c r="C24" s="241"/>
      <c r="D24" s="242"/>
      <c r="E24" s="242"/>
      <c r="F24" s="242"/>
      <c r="G24" s="242"/>
      <c r="H24" s="243"/>
      <c r="I24" s="242"/>
      <c r="J24" s="242"/>
      <c r="K24" s="245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7"/>
      <c r="AC24" s="248"/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/>
      <c r="D25" s="242"/>
      <c r="E25" s="242"/>
      <c r="F25" s="242"/>
      <c r="G25" s="242"/>
      <c r="H25" s="243"/>
      <c r="I25" s="242"/>
      <c r="J25" s="242"/>
      <c r="K25" s="242"/>
      <c r="L25" s="242"/>
      <c r="M25" s="245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5"/>
      <c r="Z25" s="242"/>
      <c r="AA25" s="242"/>
      <c r="AB25" s="247"/>
      <c r="AC25" s="248"/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41"/>
      <c r="D26" s="242"/>
      <c r="E26" s="242"/>
      <c r="F26" s="242"/>
      <c r="G26" s="242"/>
      <c r="H26" s="243"/>
      <c r="I26" s="242"/>
      <c r="J26" s="242"/>
      <c r="K26" s="245"/>
      <c r="L26" s="242"/>
      <c r="M26" s="245"/>
      <c r="N26" s="242"/>
      <c r="O26" s="242"/>
      <c r="P26" s="242"/>
      <c r="Q26" s="242"/>
      <c r="R26" s="245"/>
      <c r="S26" s="245"/>
      <c r="T26" s="242"/>
      <c r="U26" s="242"/>
      <c r="V26" s="242"/>
      <c r="W26" s="242"/>
      <c r="X26" s="242"/>
      <c r="Y26" s="242"/>
      <c r="Z26" s="242"/>
      <c r="AA26" s="242"/>
      <c r="AB26" s="247"/>
      <c r="AC26" s="248"/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5"/>
      <c r="T27" s="242"/>
      <c r="U27" s="242"/>
      <c r="V27" s="242"/>
      <c r="W27" s="242"/>
      <c r="X27" s="242"/>
      <c r="Y27" s="242"/>
      <c r="Z27" s="242"/>
      <c r="AA27" s="242"/>
      <c r="AB27" s="252"/>
      <c r="AC27" s="253" t="s">
        <v>278</v>
      </c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7"/>
      <c r="AC28" s="248"/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/>
      <c r="D29" s="242"/>
      <c r="E29" s="242"/>
      <c r="F29" s="242"/>
      <c r="G29" s="242"/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5"/>
      <c r="T29" s="242"/>
      <c r="U29" s="242"/>
      <c r="V29" s="242"/>
      <c r="W29" s="242"/>
      <c r="X29" s="242"/>
      <c r="Y29" s="242"/>
      <c r="Z29" s="242"/>
      <c r="AA29" s="242"/>
      <c r="AB29" s="247"/>
      <c r="AC29" s="248"/>
      <c r="AD29" s="248"/>
      <c r="AE29" s="249"/>
      <c r="AF29" s="249"/>
      <c r="AG29" s="248"/>
      <c r="AH29" s="248"/>
      <c r="AI29" s="250"/>
    </row>
    <row r="30" spans="2:35" s="246" customFormat="1" ht="14.25" customHeight="1">
      <c r="B30" s="242"/>
      <c r="C30" s="241"/>
      <c r="D30" s="242"/>
      <c r="E30" s="242"/>
      <c r="F30" s="242"/>
      <c r="G30" s="242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7"/>
      <c r="AC30" s="248"/>
      <c r="AD30" s="248"/>
      <c r="AE30" s="249"/>
      <c r="AF30" s="249"/>
      <c r="AG30" s="248"/>
      <c r="AH30" s="248"/>
      <c r="AI30" s="250"/>
    </row>
    <row r="31" spans="2:35" ht="14.25" customHeight="1">
      <c r="B31" s="49"/>
      <c r="C31" s="241"/>
      <c r="D31" s="242"/>
      <c r="E31" s="242"/>
      <c r="F31" s="242"/>
      <c r="G31" s="242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55"/>
      <c r="Z31" s="242"/>
      <c r="AA31" s="242"/>
      <c r="AB31" s="247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1"/>
      <c r="D32" s="242"/>
      <c r="E32" s="242"/>
      <c r="F32" s="242"/>
      <c r="G32" s="242"/>
      <c r="H32" s="243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5"/>
      <c r="AA32" s="242"/>
      <c r="AB32" s="247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54"/>
      <c r="D33" s="242"/>
      <c r="E33" s="242"/>
      <c r="F33" s="242"/>
      <c r="G33" s="242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5"/>
      <c r="Y33" s="245"/>
      <c r="Z33" s="242"/>
      <c r="AA33" s="242"/>
      <c r="AB33" s="247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1"/>
      <c r="D34" s="242"/>
      <c r="E34" s="242"/>
      <c r="F34" s="242"/>
      <c r="G34" s="242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5"/>
      <c r="X34" s="242"/>
      <c r="Y34" s="242"/>
      <c r="Z34" s="242"/>
      <c r="AA34" s="242"/>
      <c r="AB34" s="247"/>
      <c r="AC34" s="57" t="s">
        <v>30</v>
      </c>
      <c r="AD34" s="57">
        <v>0</v>
      </c>
      <c r="AE34" s="105">
        <v>0</v>
      </c>
      <c r="AF34" s="105">
        <v>0</v>
      </c>
      <c r="AG34" s="57"/>
      <c r="AH34" s="57" t="s">
        <v>30</v>
      </c>
      <c r="AI34" s="51" t="s">
        <v>30</v>
      </c>
    </row>
    <row r="35" spans="2:35" s="246" customFormat="1" ht="14.25" customHeight="1">
      <c r="B35" s="242"/>
      <c r="C35" s="241"/>
      <c r="D35" s="242"/>
      <c r="E35" s="242"/>
      <c r="F35" s="242"/>
      <c r="G35" s="242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5"/>
      <c r="Y35" s="242"/>
      <c r="Z35" s="242"/>
      <c r="AA35" s="242"/>
      <c r="AB35" s="247"/>
      <c r="AC35" s="248"/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42"/>
      <c r="L36" s="242"/>
      <c r="M36" s="245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7"/>
      <c r="AC36" s="248"/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56"/>
      <c r="L37" s="256"/>
      <c r="M37" s="257"/>
      <c r="N37" s="256"/>
      <c r="O37" s="256"/>
      <c r="P37" s="256"/>
      <c r="Q37" s="256"/>
      <c r="R37" s="256"/>
      <c r="S37" s="256"/>
      <c r="T37" s="256"/>
      <c r="U37" s="242"/>
      <c r="V37" s="242"/>
      <c r="W37" s="242"/>
      <c r="X37" s="245"/>
      <c r="Y37" s="242"/>
      <c r="Z37" s="242"/>
      <c r="AA37" s="242"/>
      <c r="AB37" s="247"/>
      <c r="AC37" s="248"/>
      <c r="AD37" s="248"/>
      <c r="AE37" s="249"/>
      <c r="AF37" s="249"/>
      <c r="AG37" s="248"/>
      <c r="AH37" s="248"/>
      <c r="AI37" s="250"/>
    </row>
    <row r="38" spans="2:35" s="246" customFormat="1" ht="14.25" customHeight="1">
      <c r="B38" s="242"/>
      <c r="C38" s="241"/>
      <c r="D38" s="242"/>
      <c r="E38" s="242"/>
      <c r="F38" s="242"/>
      <c r="G38" s="242"/>
      <c r="H38" s="243"/>
      <c r="I38" s="242"/>
      <c r="J38" s="242"/>
      <c r="K38" s="242"/>
      <c r="L38" s="242"/>
      <c r="M38" s="245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2"/>
      <c r="Z38" s="242"/>
      <c r="AA38" s="242"/>
      <c r="AB38" s="247"/>
      <c r="AC38" s="248"/>
      <c r="AD38" s="248"/>
      <c r="AE38" s="249"/>
      <c r="AF38" s="249"/>
      <c r="AG38" s="248"/>
      <c r="AH38" s="248"/>
      <c r="AI38" s="250"/>
    </row>
    <row r="39" spans="2:35" ht="14.25" customHeight="1">
      <c r="B39" s="49"/>
      <c r="C39" s="241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5"/>
      <c r="Y39" s="245"/>
      <c r="Z39" s="242"/>
      <c r="AA39" s="242"/>
      <c r="AB39" s="247"/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54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5"/>
      <c r="Z40" s="242"/>
      <c r="AA40" s="242"/>
      <c r="AB40" s="247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7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1"/>
      <c r="D42" s="242"/>
      <c r="E42" s="242"/>
      <c r="F42" s="242"/>
      <c r="G42" s="242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5"/>
      <c r="Z42" s="242"/>
      <c r="AA42" s="242"/>
      <c r="AB42" s="247"/>
      <c r="AC42" s="57"/>
      <c r="AD42" s="57"/>
      <c r="AE42" s="105"/>
      <c r="AF42" s="105"/>
      <c r="AG42" s="57"/>
      <c r="AH42" s="57"/>
      <c r="AI42" s="51"/>
    </row>
    <row r="43" spans="2:35" ht="12.75" customHeight="1">
      <c r="B43" s="49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7"/>
      <c r="AC43" s="57">
        <v>0</v>
      </c>
      <c r="AD43" s="57">
        <v>0</v>
      </c>
      <c r="AE43" s="105">
        <v>0</v>
      </c>
      <c r="AF43" s="105">
        <v>0</v>
      </c>
      <c r="AG43" s="57">
        <v>0</v>
      </c>
      <c r="AH43" s="57">
        <v>0</v>
      </c>
      <c r="AI43" s="51"/>
    </row>
    <row r="44" spans="2:35" s="246" customFormat="1" ht="14.25" customHeight="1">
      <c r="B44" s="242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7"/>
      <c r="AC44" s="248"/>
      <c r="AD44" s="248"/>
      <c r="AE44" s="249"/>
      <c r="AF44" s="249"/>
      <c r="AG44" s="248"/>
      <c r="AH44" s="248"/>
      <c r="AI44" s="250"/>
    </row>
    <row r="45" spans="2:35" ht="14.25" customHeight="1">
      <c r="B45" s="49"/>
      <c r="C45" s="241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5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7"/>
      <c r="AC47" s="57"/>
      <c r="AD47" s="57"/>
      <c r="AE47" s="105"/>
      <c r="AF47" s="105"/>
      <c r="AG47" s="57"/>
      <c r="AH47" s="57"/>
      <c r="AI47" s="51"/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49"/>
      <c r="AA48" s="49"/>
      <c r="AB48" s="247"/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1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7"/>
      <c r="AC49" s="57"/>
      <c r="AD49" s="57"/>
      <c r="AE49" s="105"/>
      <c r="AF49" s="105"/>
      <c r="AG49" s="57"/>
      <c r="AH49" s="57"/>
      <c r="AI49" s="51"/>
    </row>
    <row r="50" spans="2:35" ht="14.25" customHeight="1">
      <c r="B50" s="49"/>
      <c r="C50" s="244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 t="s">
        <v>30</v>
      </c>
      <c r="AC58" s="57" t="s">
        <v>30</v>
      </c>
      <c r="AD58" s="57">
        <v>0</v>
      </c>
      <c r="AE58" s="105">
        <v>0</v>
      </c>
      <c r="AF58" s="105">
        <v>0</v>
      </c>
      <c r="AG58" s="57"/>
      <c r="AH58" s="57" t="s">
        <v>30</v>
      </c>
      <c r="AI58" s="51" t="s">
        <v>30</v>
      </c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1"/>
      <c r="D61" s="242"/>
      <c r="E61" s="242"/>
      <c r="F61" s="242"/>
      <c r="G61" s="242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</sheetData>
  <sheetProtection/>
  <mergeCells count="1">
    <mergeCell ref="D1:AI1"/>
  </mergeCells>
  <conditionalFormatting sqref="Q469:S65536 K208:P65536 K2:AB2 T3:V65536 Z3:AB65536 N3:P207">
    <cfRule type="cellIs" priority="2" dxfId="7" operator="lessThan" stopIfTrue="1">
      <formula>0</formula>
    </cfRule>
  </conditionalFormatting>
  <conditionalFormatting sqref="Q3:S468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7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91" dxfId="0" operator="equal" stopIfTrue="1">
      <formula>$B$4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0">
        <f>Setup!C2</f>
        <v>0</v>
      </c>
      <c r="K2" s="370"/>
      <c r="L2" s="370"/>
      <c r="M2" s="370"/>
      <c r="N2" s="370"/>
      <c r="O2" s="370"/>
      <c r="P2" s="370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9" t="s">
        <v>170</v>
      </c>
      <c r="K6" s="369"/>
      <c r="L6" s="369"/>
      <c r="M6" s="369"/>
      <c r="N6" s="369"/>
      <c r="O6" s="369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8" t="s">
        <v>69</v>
      </c>
      <c r="M7" s="368"/>
      <c r="N7" s="368"/>
      <c r="O7" s="368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1" t="s">
        <v>172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2:14" ht="12.75">
      <c r="B3" s="371" t="s">
        <v>173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2:14" ht="12.75">
      <c r="B4" s="371" t="s">
        <v>46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2:14" ht="12.75"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2:14" ht="12.75">
      <c r="B6" s="371" t="s">
        <v>175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2:14" ht="12.75">
      <c r="B7" s="371" t="s">
        <v>174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2:14" ht="12.75"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2:14" ht="12.75">
      <c r="B9" s="371" t="s">
        <v>47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2:14" ht="12.75">
      <c r="B10" s="371" t="s">
        <v>177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</row>
    <row r="11" spans="2:14" ht="12.75">
      <c r="B11" s="371" t="s">
        <v>48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</row>
    <row r="12" spans="2:14" ht="12.75">
      <c r="B12" s="371" t="s">
        <v>176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</row>
    <row r="13" spans="2:14" ht="12.75">
      <c r="B13" s="371" t="s">
        <v>49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7" t="s">
        <v>77</v>
      </c>
      <c r="C1" s="361"/>
      <c r="D1" s="361"/>
      <c r="E1" s="358"/>
      <c r="F1" s="357" t="s">
        <v>29</v>
      </c>
      <c r="G1" s="358"/>
      <c r="H1" s="357" t="s">
        <v>42</v>
      </c>
      <c r="I1" s="358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2" t="s">
        <v>194</v>
      </c>
      <c r="C2" s="353"/>
      <c r="D2" s="353"/>
      <c r="E2" s="354"/>
      <c r="F2" s="359" t="e">
        <f ca="1">INDIRECT(CONCATENATE("E",A4))</f>
        <v>#N/A</v>
      </c>
      <c r="G2" s="360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4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8" t="s">
        <v>22</v>
      </c>
      <c r="C3" s="349"/>
      <c r="D3" s="346" t="e">
        <f ca="1">INDIRECT(A2)</f>
        <v>#N/A</v>
      </c>
      <c r="E3" s="347"/>
      <c r="F3" s="347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5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0" t="e">
        <f ca="1">IF(LEFT(B3,1)="D",CONCATENATE("Place - ",INDIRECT(CONCATENATE("AV",A4))),CONCATENATE("Rack - ",IF(LEFT(B3,2)=" S",INDIRECT(CONCATENATE("J",A4)),INDIRECT(CONCATENATE("P",A4)))))</f>
        <v>#N/A</v>
      </c>
      <c r="C4" s="351"/>
      <c r="D4" s="347" t="e">
        <f>IF(G4="Lb",2.2046*D3,D3/2.2046)</f>
        <v>#N/A</v>
      </c>
      <c r="E4" s="347"/>
      <c r="F4" s="347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5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5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5" t="s">
        <v>158</v>
      </c>
      <c r="I6" s="356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5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4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4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4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4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4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4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4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4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4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4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2" t="s">
        <v>40</v>
      </c>
      <c r="F12" s="363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4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4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4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4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4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4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4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4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4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4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2014-07-01T16:05:59Z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